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eov\Desktop\Proc 4\"/>
    </mc:Choice>
  </mc:AlternateContent>
  <xr:revisionPtr revIDLastSave="0" documentId="8_{D099D40B-F282-4128-AAE9-E8E4817DC952}" xr6:coauthVersionLast="47" xr6:coauthVersionMax="47" xr10:uidLastSave="{00000000-0000-0000-0000-000000000000}"/>
  <bookViews>
    <workbookView xWindow="28680" yWindow="-105" windowWidth="29040" windowHeight="17640"/>
  </bookViews>
  <sheets>
    <sheet name="Ark1" sheetId="1" r:id="rId1"/>
    <sheet name="Ark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" i="1" l="1"/>
  <c r="F4" i="1"/>
  <c r="D5" i="1"/>
  <c r="F5" i="1" s="1"/>
  <c r="F28" i="1" s="1"/>
  <c r="D6" i="1"/>
  <c r="F6" i="1"/>
  <c r="D7" i="1"/>
  <c r="F7" i="1"/>
  <c r="D8" i="1"/>
  <c r="F8" i="1"/>
  <c r="D9" i="1"/>
  <c r="F9" i="1"/>
  <c r="D10" i="1"/>
  <c r="F10" i="1"/>
  <c r="D11" i="1"/>
  <c r="F11" i="1"/>
  <c r="D12" i="1"/>
  <c r="F12" i="1"/>
  <c r="D13" i="1"/>
  <c r="F13" i="1"/>
  <c r="D14" i="1"/>
  <c r="F14" i="1"/>
  <c r="D15" i="1"/>
  <c r="F15" i="1"/>
  <c r="D16" i="1"/>
  <c r="F16" i="1"/>
  <c r="D17" i="1"/>
  <c r="F17" i="1"/>
  <c r="D18" i="1"/>
  <c r="F18" i="1"/>
  <c r="D19" i="1"/>
  <c r="F19" i="1"/>
  <c r="D20" i="1"/>
  <c r="F20" i="1"/>
  <c r="D21" i="1"/>
  <c r="F21" i="1"/>
  <c r="D22" i="1"/>
  <c r="F22" i="1"/>
  <c r="D23" i="1"/>
  <c r="F23" i="1"/>
  <c r="D24" i="1"/>
  <c r="F24" i="1"/>
  <c r="D25" i="1"/>
  <c r="F25" i="1"/>
  <c r="D26" i="1"/>
  <c r="F26" i="1"/>
  <c r="E28" i="1"/>
  <c r="E27" i="1"/>
  <c r="F27" i="1" l="1"/>
</calcChain>
</file>

<file path=xl/sharedStrings.xml><?xml version="1.0" encoding="utf-8"?>
<sst xmlns="http://schemas.openxmlformats.org/spreadsheetml/2006/main" count="30" uniqueCount="30">
  <si>
    <t>Prøve</t>
  </si>
  <si>
    <t>Gammel metode</t>
  </si>
  <si>
    <t>Ny metode</t>
  </si>
  <si>
    <t>Differens</t>
  </si>
  <si>
    <t>t-test: Parvis dobbelt stikprøve for middelværdi</t>
  </si>
  <si>
    <t>Variabel 1</t>
  </si>
  <si>
    <t>Variabel 2</t>
  </si>
  <si>
    <t>Middelværdi</t>
  </si>
  <si>
    <t>Varians</t>
  </si>
  <si>
    <t>Observationer</t>
  </si>
  <si>
    <t>Pearson-korrelation</t>
  </si>
  <si>
    <t>Hypotese for forskel i middelværdi</t>
  </si>
  <si>
    <t>fg</t>
  </si>
  <si>
    <t>t-stat</t>
  </si>
  <si>
    <t>P(T&lt;=t) en-halet</t>
  </si>
  <si>
    <t>t-kritisk en-halet</t>
  </si>
  <si>
    <t>P(T&lt;=t) to-halet</t>
  </si>
  <si>
    <t>t-kritisk to-halet</t>
  </si>
  <si>
    <t>Gennemsnitlig differens</t>
  </si>
  <si>
    <t xml:space="preserve">Er der signifikant forskel? </t>
  </si>
  <si>
    <t>Der foretages t-test med parvis dobbelt stikprøve middelværdi:</t>
  </si>
  <si>
    <t xml:space="preserve">Excel, Funktioner, Dataanalyse, </t>
  </si>
  <si>
    <t>De to metoder giver således ikke signifikant forskellige resultater.</t>
  </si>
  <si>
    <t>Gennemsnit</t>
  </si>
  <si>
    <t>Standardafvigelse</t>
  </si>
  <si>
    <t>er uafhængig af koncentrationen af C-vitamin i fødevarerne.</t>
  </si>
  <si>
    <t>Alle punkter på nær et ligger inden for ± 2sd og det ses af plottet at differencen mellem metoderne</t>
  </si>
  <si>
    <t>Bilag 1. C-vitamin i fødevarer og kosttilskud mg/100 g</t>
  </si>
  <si>
    <t>Relativ diff.</t>
  </si>
  <si>
    <t>For relativ difference: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</si>
</sst>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i/>
      <sz val="10"/>
      <name val="Arial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  <xf numFmtId="0" fontId="2" fillId="0" borderId="0" xfId="0" applyFont="1"/>
    <xf numFmtId="0" fontId="0" fillId="0" borderId="3" xfId="0" applyBorder="1"/>
    <xf numFmtId="0" fontId="0" fillId="0" borderId="0" xfId="0" applyBorder="1"/>
    <xf numFmtId="0" fontId="0" fillId="0" borderId="4" xfId="0" applyBorder="1"/>
    <xf numFmtId="2" fontId="0" fillId="0" borderId="4" xfId="0" applyNumberFormat="1" applyBorder="1"/>
    <xf numFmtId="0" fontId="0" fillId="0" borderId="5" xfId="0" applyBorder="1"/>
    <xf numFmtId="0" fontId="0" fillId="0" borderId="6" xfId="0" applyBorder="1"/>
    <xf numFmtId="2" fontId="0" fillId="0" borderId="7" xfId="0" applyNumberForma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7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4" xfId="0" applyFill="1" applyBorder="1"/>
    <xf numFmtId="2" fontId="0" fillId="0" borderId="11" xfId="0" applyNumberFormat="1" applyBorder="1"/>
    <xf numFmtId="2" fontId="0" fillId="0" borderId="12" xfId="0" applyNumberFormat="1" applyBorder="1"/>
    <xf numFmtId="2" fontId="0" fillId="0" borderId="1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Sammenligning af ny og gammel metode</a:t>
            </a:r>
          </a:p>
        </c:rich>
      </c:tx>
      <c:layout>
        <c:manualLayout>
          <c:xMode val="edge"/>
          <c:yMode val="edge"/>
          <c:x val="0.18002195389681669"/>
          <c:y val="2.7681660899653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84961580680571"/>
          <c:y val="0.19031141868512111"/>
          <c:w val="0.79034028540065859"/>
          <c:h val="0.67301038062283736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'Ark1'!$D$4:$D$26</c:f>
              <c:numCache>
                <c:formatCode>General</c:formatCode>
                <c:ptCount val="23"/>
                <c:pt idx="0">
                  <c:v>88.5</c:v>
                </c:pt>
                <c:pt idx="1">
                  <c:v>57</c:v>
                </c:pt>
                <c:pt idx="2">
                  <c:v>16</c:v>
                </c:pt>
                <c:pt idx="3">
                  <c:v>13.5</c:v>
                </c:pt>
                <c:pt idx="4">
                  <c:v>42</c:v>
                </c:pt>
                <c:pt idx="5">
                  <c:v>57</c:v>
                </c:pt>
                <c:pt idx="6">
                  <c:v>28</c:v>
                </c:pt>
                <c:pt idx="7">
                  <c:v>38</c:v>
                </c:pt>
                <c:pt idx="8">
                  <c:v>56</c:v>
                </c:pt>
                <c:pt idx="9">
                  <c:v>55.5</c:v>
                </c:pt>
                <c:pt idx="10">
                  <c:v>27.5</c:v>
                </c:pt>
                <c:pt idx="11">
                  <c:v>25</c:v>
                </c:pt>
                <c:pt idx="12">
                  <c:v>53.5</c:v>
                </c:pt>
                <c:pt idx="13">
                  <c:v>22</c:v>
                </c:pt>
                <c:pt idx="14">
                  <c:v>7.65</c:v>
                </c:pt>
                <c:pt idx="15">
                  <c:v>59</c:v>
                </c:pt>
                <c:pt idx="16">
                  <c:v>57.5</c:v>
                </c:pt>
                <c:pt idx="17">
                  <c:v>58</c:v>
                </c:pt>
                <c:pt idx="18">
                  <c:v>57.5</c:v>
                </c:pt>
                <c:pt idx="19">
                  <c:v>59</c:v>
                </c:pt>
                <c:pt idx="20">
                  <c:v>65</c:v>
                </c:pt>
                <c:pt idx="21">
                  <c:v>94.5</c:v>
                </c:pt>
                <c:pt idx="22">
                  <c:v>48</c:v>
                </c:pt>
              </c:numCache>
            </c:numRef>
          </c:xVal>
          <c:yVal>
            <c:numRef>
              <c:f>'Ark1'!$E$4:$E$26</c:f>
              <c:numCache>
                <c:formatCode>General</c:formatCode>
                <c:ptCount val="23"/>
                <c:pt idx="0">
                  <c:v>5</c:v>
                </c:pt>
                <c:pt idx="1">
                  <c:v>-4</c:v>
                </c:pt>
                <c:pt idx="2">
                  <c:v>0</c:v>
                </c:pt>
                <c:pt idx="3">
                  <c:v>-3</c:v>
                </c:pt>
                <c:pt idx="4">
                  <c:v>-2</c:v>
                </c:pt>
                <c:pt idx="5">
                  <c:v>-6</c:v>
                </c:pt>
                <c:pt idx="6">
                  <c:v>-2</c:v>
                </c:pt>
                <c:pt idx="7">
                  <c:v>-6</c:v>
                </c:pt>
                <c:pt idx="8">
                  <c:v>-2</c:v>
                </c:pt>
                <c:pt idx="9">
                  <c:v>-1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6</c:v>
                </c:pt>
                <c:pt idx="14">
                  <c:v>-0.7</c:v>
                </c:pt>
                <c:pt idx="15">
                  <c:v>8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-6</c:v>
                </c:pt>
                <c:pt idx="20">
                  <c:v>2</c:v>
                </c:pt>
                <c:pt idx="21">
                  <c:v>-3</c:v>
                </c:pt>
                <c:pt idx="22">
                  <c:v>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67B-417F-B31C-9B48F0BB3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8018680"/>
        <c:axId val="1"/>
      </c:scatterChart>
      <c:valAx>
        <c:axId val="388018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C-vitamin mg/100 g</a:t>
                </a:r>
              </a:p>
            </c:rich>
          </c:tx>
          <c:layout>
            <c:manualLayout>
              <c:xMode val="edge"/>
              <c:yMode val="edge"/>
              <c:x val="0.43358946212952798"/>
              <c:y val="0.897923875432525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  <c:min val="-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Differens mellem metoder mg/100 g</a:t>
                </a:r>
              </a:p>
            </c:rich>
          </c:tx>
          <c:layout>
            <c:manualLayout>
              <c:xMode val="edge"/>
              <c:yMode val="edge"/>
              <c:x val="1.756311745334797E-2"/>
              <c:y val="0.257785467128027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018680"/>
        <c:crosses val="autoZero"/>
        <c:crossBetween val="midCat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51</xdr:row>
          <xdr:rowOff>114300</xdr:rowOff>
        </xdr:from>
        <xdr:to>
          <xdr:col>2</xdr:col>
          <xdr:colOff>552450</xdr:colOff>
          <xdr:row>55</xdr:row>
          <xdr:rowOff>47625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241A5C74-9D91-43EE-9ADE-11021889D8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0</xdr:row>
      <xdr:rowOff>76200</xdr:rowOff>
    </xdr:from>
    <xdr:to>
      <xdr:col>14</xdr:col>
      <xdr:colOff>533400</xdr:colOff>
      <xdr:row>34</xdr:row>
      <xdr:rowOff>76200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90281664-4CED-440E-9567-45B174D4F2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0.1667</cdr:x>
      <cdr:y>0.55086</cdr:y>
    </cdr:from>
    <cdr:to>
      <cdr:x>0.95619</cdr:x>
      <cdr:y>0.55086</cdr:y>
    </cdr:to>
    <cdr:sp macro="" textlink="">
      <cdr:nvSpPr>
        <cdr:cNvPr id="2049" name="Line 1">
          <a:extLst xmlns:a="http://schemas.openxmlformats.org/drawingml/2006/main">
            <a:ext uri="{FF2B5EF4-FFF2-40B4-BE49-F238E27FC236}">
              <a16:creationId xmlns:a16="http://schemas.microsoft.com/office/drawing/2014/main" id="{18B5785D-CEB1-4FE6-B46D-D6FD897CAB47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51223" y="3041133"/>
          <a:ext cx="685820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0.1667</cdr:x>
      <cdr:y>0.79457</cdr:y>
    </cdr:from>
    <cdr:to>
      <cdr:x>0.95619</cdr:x>
      <cdr:y>0.79457</cdr:y>
    </cdr:to>
    <cdr:sp macro="" textlink="">
      <cdr:nvSpPr>
        <cdr:cNvPr id="2050" name="Line 2">
          <a:extLst xmlns:a="http://schemas.openxmlformats.org/drawingml/2006/main">
            <a:ext uri="{FF2B5EF4-FFF2-40B4-BE49-F238E27FC236}">
              <a16:creationId xmlns:a16="http://schemas.microsoft.com/office/drawing/2014/main" id="{79CDD0EE-AF06-4B1F-82C9-19906B25A5F7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51223" y="4385225"/>
          <a:ext cx="685820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0.1667</cdr:x>
      <cdr:y>0.30075</cdr:y>
    </cdr:from>
    <cdr:to>
      <cdr:x>0.95619</cdr:x>
      <cdr:y>0.30075</cdr:y>
    </cdr:to>
    <cdr:sp macro="" textlink="">
      <cdr:nvSpPr>
        <cdr:cNvPr id="2051" name="Line 3">
          <a:extLst xmlns:a="http://schemas.openxmlformats.org/drawingml/2006/main">
            <a:ext uri="{FF2B5EF4-FFF2-40B4-BE49-F238E27FC236}">
              <a16:creationId xmlns:a16="http://schemas.microsoft.com/office/drawing/2014/main" id="{0DD942D9-CB27-45E5-B76D-3827787CD31F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51223" y="1661813"/>
          <a:ext cx="685820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0.76432</cdr:x>
      <cdr:y>0.50246</cdr:y>
    </cdr:from>
    <cdr:to>
      <cdr:x>0.92998</cdr:x>
      <cdr:y>0.54054</cdr:y>
    </cdr:to>
    <cdr:sp macro="" textlink="">
      <cdr:nvSpPr>
        <cdr:cNvPr id="2052" name="Text Box 4">
          <a:extLst xmlns:a="http://schemas.openxmlformats.org/drawingml/2006/main">
            <a:ext uri="{FF2B5EF4-FFF2-40B4-BE49-F238E27FC236}">
              <a16:creationId xmlns:a16="http://schemas.microsoft.com/office/drawing/2014/main" id="{AAD8A001-BAF9-4585-A43A-BC80AB4D6081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2667" y="2774212"/>
          <a:ext cx="1439084" cy="2100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Middel diff. -0.64</a:t>
          </a:r>
        </a:p>
      </cdr:txBody>
    </cdr:sp>
  </cdr:relSizeAnchor>
  <cdr:relSizeAnchor xmlns:cdr="http://schemas.openxmlformats.org/drawingml/2006/chartDrawing">
    <cdr:from>
      <cdr:x>0.79523</cdr:x>
      <cdr:y>0.25235</cdr:y>
    </cdr:from>
    <cdr:to>
      <cdr:x>0.86545</cdr:x>
      <cdr:y>0.30075</cdr:y>
    </cdr:to>
    <cdr:sp macro="" textlink="">
      <cdr:nvSpPr>
        <cdr:cNvPr id="2053" name="Text Box 5">
          <a:extLst xmlns:a="http://schemas.openxmlformats.org/drawingml/2006/main">
            <a:ext uri="{FF2B5EF4-FFF2-40B4-BE49-F238E27FC236}">
              <a16:creationId xmlns:a16="http://schemas.microsoft.com/office/drawing/2014/main" id="{1D5A55E6-0F59-4F2D-BBA7-5DAB9EAF6CC2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11153" y="1394892"/>
          <a:ext cx="610000" cy="2669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27432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d+2sd</a:t>
          </a:r>
        </a:p>
      </cdr:txBody>
    </cdr:sp>
  </cdr:relSizeAnchor>
  <cdr:relSizeAnchor xmlns:cdr="http://schemas.openxmlformats.org/drawingml/2006/chartDrawing">
    <cdr:from>
      <cdr:x>0.81328</cdr:x>
      <cdr:y>0.74642</cdr:y>
    </cdr:from>
    <cdr:to>
      <cdr:x>0.87806</cdr:x>
      <cdr:y>0.79482</cdr:y>
    </cdr:to>
    <cdr:sp macro="" textlink="">
      <cdr:nvSpPr>
        <cdr:cNvPr id="2054" name="Text Box 6">
          <a:extLst xmlns:a="http://schemas.openxmlformats.org/drawingml/2006/main">
            <a:ext uri="{FF2B5EF4-FFF2-40B4-BE49-F238E27FC236}">
              <a16:creationId xmlns:a16="http://schemas.microsoft.com/office/drawing/2014/main" id="{194BE19A-5911-437B-A5CE-54A7BAF19CFB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67948" y="4119659"/>
          <a:ext cx="562747" cy="2669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27432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d-2sd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54"/>
  <sheetViews>
    <sheetView tabSelected="1" workbookViewId="0">
      <selection activeCell="D31" sqref="D31"/>
    </sheetView>
  </sheetViews>
  <sheetFormatPr defaultRowHeight="12.75" x14ac:dyDescent="0.2"/>
  <cols>
    <col min="1" max="1" width="17.42578125" customWidth="1"/>
    <col min="2" max="2" width="15.85546875" customWidth="1"/>
    <col min="3" max="3" width="13.5703125" customWidth="1"/>
    <col min="4" max="4" width="10.5703125" customWidth="1"/>
    <col min="6" max="6" width="10.42578125" customWidth="1"/>
  </cols>
  <sheetData>
    <row r="1" spans="1:6" ht="15.75" x14ac:dyDescent="0.25">
      <c r="A1" s="4" t="s">
        <v>27</v>
      </c>
    </row>
    <row r="2" spans="1:6" ht="15.75" x14ac:dyDescent="0.25">
      <c r="A2" s="4"/>
    </row>
    <row r="3" spans="1:6" x14ac:dyDescent="0.2">
      <c r="A3" s="12" t="s">
        <v>0</v>
      </c>
      <c r="B3" s="19" t="s">
        <v>1</v>
      </c>
      <c r="C3" s="13" t="s">
        <v>2</v>
      </c>
      <c r="D3" s="19" t="s">
        <v>23</v>
      </c>
      <c r="E3" s="14" t="s">
        <v>3</v>
      </c>
      <c r="F3" s="20" t="s">
        <v>28</v>
      </c>
    </row>
    <row r="4" spans="1:6" x14ac:dyDescent="0.2">
      <c r="A4" s="5">
        <v>1</v>
      </c>
      <c r="B4" s="16">
        <v>91</v>
      </c>
      <c r="C4" s="6">
        <v>86</v>
      </c>
      <c r="D4" s="16">
        <f>+(B4+C4)/2</f>
        <v>88.5</v>
      </c>
      <c r="E4" s="7">
        <v>5</v>
      </c>
      <c r="F4" s="21">
        <f>+E4*100/D4</f>
        <v>5.6497175141242941</v>
      </c>
    </row>
    <row r="5" spans="1:6" x14ac:dyDescent="0.2">
      <c r="A5" s="5">
        <v>2</v>
      </c>
      <c r="B5" s="17">
        <v>55</v>
      </c>
      <c r="C5" s="6">
        <v>59</v>
      </c>
      <c r="D5" s="17">
        <f t="shared" ref="D5:D26" si="0">+(B5+C5)/2</f>
        <v>57</v>
      </c>
      <c r="E5" s="7">
        <v>-4</v>
      </c>
      <c r="F5" s="22">
        <f t="shared" ref="F5:F26" si="1">+E5*100/D5</f>
        <v>-7.0175438596491224</v>
      </c>
    </row>
    <row r="6" spans="1:6" x14ac:dyDescent="0.2">
      <c r="A6" s="5">
        <v>3</v>
      </c>
      <c r="B6" s="17">
        <v>16</v>
      </c>
      <c r="C6" s="6">
        <v>16</v>
      </c>
      <c r="D6" s="17">
        <f t="shared" si="0"/>
        <v>16</v>
      </c>
      <c r="E6" s="7">
        <v>0</v>
      </c>
      <c r="F6" s="22">
        <f t="shared" si="1"/>
        <v>0</v>
      </c>
    </row>
    <row r="7" spans="1:6" x14ac:dyDescent="0.2">
      <c r="A7" s="5">
        <v>4</v>
      </c>
      <c r="B7" s="17">
        <v>12</v>
      </c>
      <c r="C7" s="6">
        <v>15</v>
      </c>
      <c r="D7" s="17">
        <f t="shared" si="0"/>
        <v>13.5</v>
      </c>
      <c r="E7" s="7">
        <v>-3</v>
      </c>
      <c r="F7" s="22">
        <f t="shared" si="1"/>
        <v>-22.222222222222221</v>
      </c>
    </row>
    <row r="8" spans="1:6" x14ac:dyDescent="0.2">
      <c r="A8" s="5">
        <v>5</v>
      </c>
      <c r="B8" s="17">
        <v>41</v>
      </c>
      <c r="C8" s="6">
        <v>43</v>
      </c>
      <c r="D8" s="17">
        <f t="shared" si="0"/>
        <v>42</v>
      </c>
      <c r="E8" s="7">
        <v>-2</v>
      </c>
      <c r="F8" s="22">
        <f t="shared" si="1"/>
        <v>-4.7619047619047619</v>
      </c>
    </row>
    <row r="9" spans="1:6" x14ac:dyDescent="0.2">
      <c r="A9" s="5">
        <v>6</v>
      </c>
      <c r="B9" s="17">
        <v>54</v>
      </c>
      <c r="C9" s="6">
        <v>60</v>
      </c>
      <c r="D9" s="17">
        <f t="shared" si="0"/>
        <v>57</v>
      </c>
      <c r="E9" s="7">
        <v>-6</v>
      </c>
      <c r="F9" s="22">
        <f t="shared" si="1"/>
        <v>-10.526315789473685</v>
      </c>
    </row>
    <row r="10" spans="1:6" x14ac:dyDescent="0.2">
      <c r="A10" s="5">
        <v>7</v>
      </c>
      <c r="B10" s="17">
        <v>27</v>
      </c>
      <c r="C10" s="6">
        <v>29</v>
      </c>
      <c r="D10" s="17">
        <f t="shared" si="0"/>
        <v>28</v>
      </c>
      <c r="E10" s="7">
        <v>-2</v>
      </c>
      <c r="F10" s="22">
        <f t="shared" si="1"/>
        <v>-7.1428571428571432</v>
      </c>
    </row>
    <row r="11" spans="1:6" x14ac:dyDescent="0.2">
      <c r="A11" s="5">
        <v>8</v>
      </c>
      <c r="B11" s="17">
        <v>35</v>
      </c>
      <c r="C11" s="6">
        <v>41</v>
      </c>
      <c r="D11" s="17">
        <f t="shared" si="0"/>
        <v>38</v>
      </c>
      <c r="E11" s="7">
        <v>-6</v>
      </c>
      <c r="F11" s="22">
        <f t="shared" si="1"/>
        <v>-15.789473684210526</v>
      </c>
    </row>
    <row r="12" spans="1:6" x14ac:dyDescent="0.2">
      <c r="A12" s="5">
        <v>9</v>
      </c>
      <c r="B12" s="17">
        <v>55</v>
      </c>
      <c r="C12" s="6">
        <v>57</v>
      </c>
      <c r="D12" s="17">
        <f t="shared" si="0"/>
        <v>56</v>
      </c>
      <c r="E12" s="7">
        <v>-2</v>
      </c>
      <c r="F12" s="22">
        <f t="shared" si="1"/>
        <v>-3.5714285714285716</v>
      </c>
    </row>
    <row r="13" spans="1:6" x14ac:dyDescent="0.2">
      <c r="A13" s="5">
        <v>10</v>
      </c>
      <c r="B13" s="17">
        <v>55</v>
      </c>
      <c r="C13" s="6">
        <v>56</v>
      </c>
      <c r="D13" s="17">
        <f t="shared" si="0"/>
        <v>55.5</v>
      </c>
      <c r="E13" s="7">
        <v>-1</v>
      </c>
      <c r="F13" s="22">
        <f t="shared" si="1"/>
        <v>-1.8018018018018018</v>
      </c>
    </row>
    <row r="14" spans="1:6" x14ac:dyDescent="0.2">
      <c r="A14" s="5">
        <v>11</v>
      </c>
      <c r="B14" s="17">
        <v>28</v>
      </c>
      <c r="C14" s="6">
        <v>27</v>
      </c>
      <c r="D14" s="17">
        <f t="shared" si="0"/>
        <v>27.5</v>
      </c>
      <c r="E14" s="7">
        <v>1</v>
      </c>
      <c r="F14" s="22">
        <f t="shared" si="1"/>
        <v>3.6363636363636362</v>
      </c>
    </row>
    <row r="15" spans="1:6" x14ac:dyDescent="0.2">
      <c r="A15" s="5">
        <v>12</v>
      </c>
      <c r="B15" s="17">
        <v>25</v>
      </c>
      <c r="C15" s="6">
        <v>25</v>
      </c>
      <c r="D15" s="17">
        <f t="shared" si="0"/>
        <v>25</v>
      </c>
      <c r="E15" s="7">
        <v>0</v>
      </c>
      <c r="F15" s="22">
        <f t="shared" si="1"/>
        <v>0</v>
      </c>
    </row>
    <row r="16" spans="1:6" x14ac:dyDescent="0.2">
      <c r="A16" s="5">
        <v>13</v>
      </c>
      <c r="B16" s="17">
        <v>54</v>
      </c>
      <c r="C16" s="6">
        <v>53</v>
      </c>
      <c r="D16" s="17">
        <f t="shared" si="0"/>
        <v>53.5</v>
      </c>
      <c r="E16" s="7">
        <v>1</v>
      </c>
      <c r="F16" s="22">
        <f t="shared" si="1"/>
        <v>1.8691588785046729</v>
      </c>
    </row>
    <row r="17" spans="1:6" x14ac:dyDescent="0.2">
      <c r="A17" s="5">
        <v>14</v>
      </c>
      <c r="B17" s="17">
        <v>25</v>
      </c>
      <c r="C17" s="6">
        <v>19</v>
      </c>
      <c r="D17" s="17">
        <f t="shared" si="0"/>
        <v>22</v>
      </c>
      <c r="E17" s="7">
        <v>6</v>
      </c>
      <c r="F17" s="22">
        <f t="shared" si="1"/>
        <v>27.272727272727273</v>
      </c>
    </row>
    <row r="18" spans="1:6" x14ac:dyDescent="0.2">
      <c r="A18" s="5">
        <v>15</v>
      </c>
      <c r="B18" s="17">
        <v>7.3</v>
      </c>
      <c r="C18" s="6">
        <v>8</v>
      </c>
      <c r="D18" s="17">
        <f t="shared" si="0"/>
        <v>7.65</v>
      </c>
      <c r="E18" s="7">
        <v>-0.7</v>
      </c>
      <c r="F18" s="22">
        <f t="shared" si="1"/>
        <v>-9.1503267973856204</v>
      </c>
    </row>
    <row r="19" spans="1:6" x14ac:dyDescent="0.2">
      <c r="A19" s="5">
        <v>16</v>
      </c>
      <c r="B19" s="17">
        <v>63</v>
      </c>
      <c r="C19" s="6">
        <v>55</v>
      </c>
      <c r="D19" s="17">
        <f t="shared" si="0"/>
        <v>59</v>
      </c>
      <c r="E19" s="7">
        <v>8</v>
      </c>
      <c r="F19" s="22">
        <f t="shared" si="1"/>
        <v>13.559322033898304</v>
      </c>
    </row>
    <row r="20" spans="1:6" x14ac:dyDescent="0.2">
      <c r="A20" s="5">
        <v>17</v>
      </c>
      <c r="B20" s="17">
        <v>58</v>
      </c>
      <c r="C20" s="6">
        <v>57</v>
      </c>
      <c r="D20" s="17">
        <f t="shared" si="0"/>
        <v>57.5</v>
      </c>
      <c r="E20" s="7">
        <v>1</v>
      </c>
      <c r="F20" s="22">
        <f t="shared" si="1"/>
        <v>1.7391304347826086</v>
      </c>
    </row>
    <row r="21" spans="1:6" x14ac:dyDescent="0.2">
      <c r="A21" s="5">
        <v>18</v>
      </c>
      <c r="B21" s="17">
        <v>58</v>
      </c>
      <c r="C21" s="6">
        <v>58</v>
      </c>
      <c r="D21" s="17">
        <f t="shared" si="0"/>
        <v>58</v>
      </c>
      <c r="E21" s="7">
        <v>0</v>
      </c>
      <c r="F21" s="22">
        <f t="shared" si="1"/>
        <v>0</v>
      </c>
    </row>
    <row r="22" spans="1:6" x14ac:dyDescent="0.2">
      <c r="A22" s="5">
        <v>19</v>
      </c>
      <c r="B22" s="17">
        <v>58</v>
      </c>
      <c r="C22" s="6">
        <v>57</v>
      </c>
      <c r="D22" s="17">
        <f t="shared" si="0"/>
        <v>57.5</v>
      </c>
      <c r="E22" s="7">
        <v>1</v>
      </c>
      <c r="F22" s="22">
        <f t="shared" si="1"/>
        <v>1.7391304347826086</v>
      </c>
    </row>
    <row r="23" spans="1:6" x14ac:dyDescent="0.2">
      <c r="A23" s="5">
        <v>20</v>
      </c>
      <c r="B23" s="17">
        <v>56</v>
      </c>
      <c r="C23" s="6">
        <v>62</v>
      </c>
      <c r="D23" s="17">
        <f t="shared" si="0"/>
        <v>59</v>
      </c>
      <c r="E23" s="7">
        <v>-6</v>
      </c>
      <c r="F23" s="22">
        <f t="shared" si="1"/>
        <v>-10.169491525423728</v>
      </c>
    </row>
    <row r="24" spans="1:6" x14ac:dyDescent="0.2">
      <c r="A24" s="5">
        <v>21</v>
      </c>
      <c r="B24" s="17">
        <v>66</v>
      </c>
      <c r="C24" s="6">
        <v>64</v>
      </c>
      <c r="D24" s="17">
        <f t="shared" si="0"/>
        <v>65</v>
      </c>
      <c r="E24" s="7">
        <v>2</v>
      </c>
      <c r="F24" s="22">
        <f t="shared" si="1"/>
        <v>3.0769230769230771</v>
      </c>
    </row>
    <row r="25" spans="1:6" x14ac:dyDescent="0.2">
      <c r="A25" s="5">
        <v>22</v>
      </c>
      <c r="B25" s="17">
        <v>93</v>
      </c>
      <c r="C25" s="6">
        <v>96</v>
      </c>
      <c r="D25" s="17">
        <f t="shared" si="0"/>
        <v>94.5</v>
      </c>
      <c r="E25" s="7">
        <v>-3</v>
      </c>
      <c r="F25" s="22">
        <f t="shared" si="1"/>
        <v>-3.1746031746031744</v>
      </c>
    </row>
    <row r="26" spans="1:6" x14ac:dyDescent="0.2">
      <c r="A26" s="9">
        <v>23</v>
      </c>
      <c r="B26" s="18">
        <v>46</v>
      </c>
      <c r="C26" s="10">
        <v>50</v>
      </c>
      <c r="D26" s="18">
        <f t="shared" si="0"/>
        <v>48</v>
      </c>
      <c r="E26" s="15">
        <v>-4</v>
      </c>
      <c r="F26" s="23">
        <f t="shared" si="1"/>
        <v>-8.3333333333333339</v>
      </c>
    </row>
    <row r="27" spans="1:6" x14ac:dyDescent="0.2">
      <c r="A27" s="5" t="s">
        <v>18</v>
      </c>
      <c r="B27" s="6"/>
      <c r="C27" s="6"/>
      <c r="D27" s="6"/>
      <c r="E27" s="8">
        <f>AVERAGE(E4:E26)</f>
        <v>-0.63913043478260867</v>
      </c>
      <c r="F27" s="21">
        <f>AVERAGE(F4:F26)</f>
        <v>-1.9616882340081407</v>
      </c>
    </row>
    <row r="28" spans="1:6" x14ac:dyDescent="0.2">
      <c r="A28" s="9" t="s">
        <v>24</v>
      </c>
      <c r="B28" s="10"/>
      <c r="C28" s="10"/>
      <c r="D28" s="10"/>
      <c r="E28" s="11">
        <f>STDEV(E4:E26)</f>
        <v>3.6624307787978965</v>
      </c>
      <c r="F28" s="23">
        <f>STDEV(F4:F26)</f>
        <v>9.9152128506518658</v>
      </c>
    </row>
    <row r="29" spans="1:6" x14ac:dyDescent="0.2">
      <c r="A29" t="s">
        <v>19</v>
      </c>
    </row>
    <row r="30" spans="1:6" x14ac:dyDescent="0.2">
      <c r="A30" t="s">
        <v>20</v>
      </c>
    </row>
    <row r="31" spans="1:6" x14ac:dyDescent="0.2">
      <c r="A31" t="s">
        <v>21</v>
      </c>
    </row>
    <row r="32" spans="1:6" ht="13.5" thickBot="1" x14ac:dyDescent="0.25">
      <c r="A32" t="s">
        <v>4</v>
      </c>
    </row>
    <row r="33" spans="1:3" x14ac:dyDescent="0.2">
      <c r="A33" s="3"/>
      <c r="B33" s="3" t="s">
        <v>5</v>
      </c>
      <c r="C33" s="3" t="s">
        <v>6</v>
      </c>
    </row>
    <row r="34" spans="1:3" x14ac:dyDescent="0.2">
      <c r="A34" s="1" t="s">
        <v>7</v>
      </c>
      <c r="B34" s="1">
        <v>46.882608695652173</v>
      </c>
      <c r="C34" s="1">
        <v>47.521739130434781</v>
      </c>
    </row>
    <row r="35" spans="1:3" x14ac:dyDescent="0.2">
      <c r="A35" s="1" t="s">
        <v>8</v>
      </c>
      <c r="B35" s="1">
        <v>503.39877470355748</v>
      </c>
      <c r="C35" s="1">
        <v>495.62450592885381</v>
      </c>
    </row>
    <row r="36" spans="1:3" x14ac:dyDescent="0.2">
      <c r="A36" s="1" t="s">
        <v>9</v>
      </c>
      <c r="B36" s="1">
        <v>23</v>
      </c>
      <c r="C36" s="1">
        <v>23</v>
      </c>
    </row>
    <row r="37" spans="1:3" x14ac:dyDescent="0.2">
      <c r="A37" s="1" t="s">
        <v>10</v>
      </c>
      <c r="B37" s="1">
        <v>0.98660336042019026</v>
      </c>
      <c r="C37" s="1"/>
    </row>
    <row r="38" spans="1:3" x14ac:dyDescent="0.2">
      <c r="A38" s="1" t="s">
        <v>11</v>
      </c>
      <c r="B38" s="1">
        <v>0</v>
      </c>
      <c r="C38" s="1"/>
    </row>
    <row r="39" spans="1:3" x14ac:dyDescent="0.2">
      <c r="A39" s="1" t="s">
        <v>12</v>
      </c>
      <c r="B39" s="1">
        <v>22</v>
      </c>
      <c r="C39" s="1"/>
    </row>
    <row r="40" spans="1:3" x14ac:dyDescent="0.2">
      <c r="A40" s="1" t="s">
        <v>13</v>
      </c>
      <c r="B40" s="1">
        <v>-0.83692008716819033</v>
      </c>
      <c r="C40" s="1"/>
    </row>
    <row r="41" spans="1:3" x14ac:dyDescent="0.2">
      <c r="A41" s="1" t="s">
        <v>14</v>
      </c>
      <c r="B41" s="1">
        <v>0.20581841039889825</v>
      </c>
      <c r="C41" s="1"/>
    </row>
    <row r="42" spans="1:3" x14ac:dyDescent="0.2">
      <c r="A42" s="1" t="s">
        <v>15</v>
      </c>
      <c r="B42" s="1">
        <v>1.717144186841324</v>
      </c>
      <c r="C42" s="1"/>
    </row>
    <row r="43" spans="1:3" x14ac:dyDescent="0.2">
      <c r="A43" s="1" t="s">
        <v>16</v>
      </c>
      <c r="B43" s="1">
        <v>0.41163682079779651</v>
      </c>
      <c r="C43" s="1"/>
    </row>
    <row r="44" spans="1:3" ht="13.5" thickBot="1" x14ac:dyDescent="0.25">
      <c r="A44" s="2" t="s">
        <v>17</v>
      </c>
      <c r="B44" s="2">
        <v>2.0738752937177196</v>
      </c>
      <c r="C44" s="2"/>
    </row>
    <row r="46" spans="1:3" x14ac:dyDescent="0.2">
      <c r="A46" t="s">
        <v>22</v>
      </c>
    </row>
    <row r="48" spans="1:3" x14ac:dyDescent="0.2">
      <c r="A48" t="s">
        <v>26</v>
      </c>
    </row>
    <row r="49" spans="1:4" x14ac:dyDescent="0.2">
      <c r="A49" t="s">
        <v>25</v>
      </c>
    </row>
    <row r="51" spans="1:4" x14ac:dyDescent="0.2">
      <c r="A51" t="s">
        <v>29</v>
      </c>
    </row>
    <row r="54" spans="1:4" x14ac:dyDescent="0.2">
      <c r="D54">
        <v>4.22</v>
      </c>
    </row>
  </sheetData>
  <phoneticPr fontId="0" type="noConversion"/>
  <pageMargins left="0.75" right="0.75" top="1" bottom="1" header="0" footer="0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3073" r:id="rId4">
          <objectPr defaultSize="0" r:id="rId5">
            <anchor moveWithCells="1">
              <from>
                <xdr:col>0</xdr:col>
                <xdr:colOff>9525</xdr:colOff>
                <xdr:row>51</xdr:row>
                <xdr:rowOff>114300</xdr:rowOff>
              </from>
              <to>
                <xdr:col>2</xdr:col>
                <xdr:colOff>552450</xdr:colOff>
                <xdr:row>55</xdr:row>
                <xdr:rowOff>47625</xdr:rowOff>
              </to>
            </anchor>
          </objectPr>
        </oleObject>
      </mc:Choice>
      <mc:Fallback>
        <oleObject progId="Equation.3" shapeId="307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19" sqref="O19"/>
    </sheetView>
  </sheetViews>
  <sheetFormatPr defaultRowHeight="12.75" x14ac:dyDescent="0.2"/>
  <sheetData/>
  <phoneticPr fontId="0" type="noConversion"/>
  <pageMargins left="0.75" right="0.75" top="1" bottom="1" header="0" footer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>DVI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Eystein Oveland</cp:lastModifiedBy>
  <cp:lastPrinted>2008-08-12T11:41:44Z</cp:lastPrinted>
  <dcterms:created xsi:type="dcterms:W3CDTF">2008-06-27T11:13:07Z</dcterms:created>
  <dcterms:modified xsi:type="dcterms:W3CDTF">2022-04-26T05:57:22Z</dcterms:modified>
</cp:coreProperties>
</file>